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R7" i="1"/>
  <c r="AO7" s="1"/>
  <c r="P7"/>
  <c r="Q7"/>
  <c r="S7"/>
  <c r="R7"/>
  <c r="AA7"/>
  <c r="O7" l="1"/>
  <c r="E7"/>
  <c r="AT7"/>
  <c r="AS7"/>
  <c r="AB7"/>
  <c r="AL7" l="1"/>
  <c r="AK7"/>
  <c r="AM7"/>
  <c r="AU7"/>
  <c r="AJ7" l="1"/>
</calcChain>
</file>

<file path=xl/sharedStrings.xml><?xml version="1.0" encoding="utf-8"?>
<sst xmlns="http://schemas.openxmlformats.org/spreadsheetml/2006/main" count="59" uniqueCount="39">
  <si>
    <t>№ п/п</t>
  </si>
  <si>
    <t>Наименование поселения</t>
  </si>
  <si>
    <t xml:space="preserve">План </t>
  </si>
  <si>
    <t>Факт</t>
  </si>
  <si>
    <t>% исп-я</t>
  </si>
  <si>
    <t>в .т.ч. %</t>
  </si>
  <si>
    <t>Акцизы</t>
  </si>
  <si>
    <t>ЕСХН</t>
  </si>
  <si>
    <t>Налог на им-во</t>
  </si>
  <si>
    <t>НДФЛ</t>
  </si>
  <si>
    <t>доходы от исп-я им-ва</t>
  </si>
  <si>
    <t>доходы от продажи им-ва</t>
  </si>
  <si>
    <t>неналог.доходы</t>
  </si>
  <si>
    <t>налог. доходы</t>
  </si>
  <si>
    <t>безв.пост-я</t>
  </si>
  <si>
    <t>субвенции</t>
  </si>
  <si>
    <t>Общегосударственные</t>
  </si>
  <si>
    <t>нац.экономика</t>
  </si>
  <si>
    <t>культура</t>
  </si>
  <si>
    <t>физ-ра и спорт</t>
  </si>
  <si>
    <t>ЖКХ</t>
  </si>
  <si>
    <t>МБТ</t>
  </si>
  <si>
    <t>ср-ва фед.б-та</t>
  </si>
  <si>
    <t>ср-ва обл.б-та</t>
  </si>
  <si>
    <t>ср-ва мест.б-та</t>
  </si>
  <si>
    <t>РАСХОДЫ</t>
  </si>
  <si>
    <t>ДОХОДЫ</t>
  </si>
  <si>
    <t>г/п п. Ракитное</t>
  </si>
  <si>
    <t>в т.ч. факт. тыс.руб</t>
  </si>
  <si>
    <t>в т.ч. Факт. тыс руб.</t>
  </si>
  <si>
    <t>Дефицит/профицит</t>
  </si>
  <si>
    <t>ИТОГО</t>
  </si>
  <si>
    <t>зем. налог</t>
  </si>
  <si>
    <t>госпошлина</t>
  </si>
  <si>
    <t>прочие</t>
  </si>
  <si>
    <t xml:space="preserve">нац.оборона и нац.безопасность </t>
  </si>
  <si>
    <t>в .т.ч.по источникам</t>
  </si>
  <si>
    <t>в .т.ч.по группам</t>
  </si>
  <si>
    <r>
      <t xml:space="preserve">информация </t>
    </r>
    <r>
      <rPr>
        <b/>
        <sz val="14"/>
        <color theme="1"/>
        <rFont val="Times New Roman"/>
        <family val="1"/>
        <charset val="204"/>
      </rPr>
      <t>БЮДЖЕТ ДЛЯ ГРАЖДАН по итогам исполнения 2023 года п. Ракитное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</si>
</sst>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Border="1"/>
    <xf numFmtId="0" fontId="1" fillId="0" borderId="0" xfId="0" applyFont="1"/>
    <xf numFmtId="0" fontId="1" fillId="0" borderId="1" xfId="0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6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U7"/>
  <sheetViews>
    <sheetView tabSelected="1" workbookViewId="0">
      <pane xSplit="2" ySplit="6" topLeftCell="U7" activePane="bottomRight" state="frozen"/>
      <selection pane="topRight" activeCell="C1" sqref="C1"/>
      <selection pane="bottomLeft" activeCell="A7" sqref="A7"/>
      <selection pane="bottomRight" activeCell="A2" sqref="A2:AU2"/>
    </sheetView>
  </sheetViews>
  <sheetFormatPr defaultRowHeight="15"/>
  <cols>
    <col min="1" max="1" width="3.42578125" customWidth="1"/>
    <col min="2" max="2" width="16.5703125" customWidth="1"/>
    <col min="4" max="4" width="9.140625" style="8"/>
    <col min="5" max="5" width="7.28515625" customWidth="1"/>
    <col min="7" max="7" width="8.140625" customWidth="1"/>
    <col min="8" max="8" width="7.42578125" customWidth="1"/>
    <col min="10" max="10" width="8.7109375" customWidth="1"/>
    <col min="11" max="11" width="7.7109375" customWidth="1"/>
    <col min="12" max="12" width="8" customWidth="1"/>
    <col min="13" max="13" width="10.140625" customWidth="1"/>
    <col min="14" max="14" width="7.5703125" customWidth="1"/>
    <col min="15" max="19" width="9.140625" style="8"/>
    <col min="20" max="20" width="16.5703125" customWidth="1"/>
    <col min="23" max="23" width="7.85546875" customWidth="1"/>
    <col min="24" max="24" width="7.5703125" customWidth="1"/>
    <col min="26" max="26" width="9.140625" style="8"/>
    <col min="27" max="27" width="9.5703125" bestFit="1" customWidth="1"/>
    <col min="28" max="28" width="9.140625" style="8"/>
    <col min="29" max="29" width="10" customWidth="1"/>
    <col min="31" max="31" width="10" customWidth="1"/>
    <col min="35" max="35" width="0" hidden="1" customWidth="1"/>
    <col min="40" max="40" width="16.5703125" customWidth="1"/>
    <col min="41" max="41" width="9.140625" style="8"/>
    <col min="45" max="45" width="9.140625" customWidth="1"/>
    <col min="47" max="47" width="9.5703125" bestFit="1" customWidth="1"/>
  </cols>
  <sheetData>
    <row r="2" spans="1:47" ht="24" customHeight="1">
      <c r="A2" s="26" t="s">
        <v>38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</row>
    <row r="3" spans="1:47" ht="33" customHeight="1"/>
    <row r="4" spans="1:47" s="1" customFormat="1" ht="18.75" customHeight="1">
      <c r="A4" s="22" t="s">
        <v>0</v>
      </c>
      <c r="B4" s="22" t="s">
        <v>1</v>
      </c>
      <c r="C4" s="27" t="s">
        <v>26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9"/>
      <c r="Y4" s="22" t="s">
        <v>25</v>
      </c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7" t="s">
        <v>30</v>
      </c>
      <c r="AT4" s="28"/>
      <c r="AU4" s="29"/>
    </row>
    <row r="5" spans="1:47" s="2" customFormat="1" ht="15.75" customHeight="1">
      <c r="A5" s="22"/>
      <c r="B5" s="22"/>
      <c r="C5" s="19" t="s">
        <v>2</v>
      </c>
      <c r="D5" s="23" t="s">
        <v>3</v>
      </c>
      <c r="E5" s="24" t="s">
        <v>4</v>
      </c>
      <c r="F5" s="19" t="s">
        <v>28</v>
      </c>
      <c r="G5" s="19"/>
      <c r="H5" s="19"/>
      <c r="I5" s="19"/>
      <c r="J5" s="19"/>
      <c r="K5" s="19"/>
      <c r="L5" s="19"/>
      <c r="M5" s="19"/>
      <c r="N5" s="19"/>
      <c r="O5" s="20" t="s">
        <v>31</v>
      </c>
      <c r="P5" s="16" t="s">
        <v>5</v>
      </c>
      <c r="Q5" s="16"/>
      <c r="R5" s="16"/>
      <c r="S5" s="16"/>
      <c r="T5" s="10" t="s">
        <v>31</v>
      </c>
      <c r="U5" s="19" t="s">
        <v>37</v>
      </c>
      <c r="V5" s="19"/>
      <c r="W5" s="19"/>
      <c r="X5" s="19"/>
      <c r="Y5" s="19" t="s">
        <v>2</v>
      </c>
      <c r="Z5" s="23" t="s">
        <v>3</v>
      </c>
      <c r="AA5" s="19" t="s">
        <v>4</v>
      </c>
      <c r="AB5" s="17" t="s">
        <v>31</v>
      </c>
      <c r="AC5" s="19" t="s">
        <v>29</v>
      </c>
      <c r="AD5" s="19"/>
      <c r="AE5" s="19"/>
      <c r="AF5" s="19"/>
      <c r="AG5" s="19"/>
      <c r="AH5" s="19"/>
      <c r="AI5" s="19"/>
      <c r="AJ5" s="17" t="s">
        <v>31</v>
      </c>
      <c r="AK5" s="19" t="s">
        <v>5</v>
      </c>
      <c r="AL5" s="19"/>
      <c r="AM5" s="19"/>
      <c r="AN5" s="10"/>
      <c r="AO5" s="17" t="s">
        <v>31</v>
      </c>
      <c r="AP5" s="19" t="s">
        <v>36</v>
      </c>
      <c r="AQ5" s="19"/>
      <c r="AR5" s="19"/>
      <c r="AS5" s="19" t="s">
        <v>2</v>
      </c>
      <c r="AT5" s="19" t="s">
        <v>3</v>
      </c>
      <c r="AU5" s="19" t="s">
        <v>4</v>
      </c>
    </row>
    <row r="6" spans="1:47" ht="45" customHeight="1">
      <c r="A6" s="22"/>
      <c r="B6" s="22"/>
      <c r="C6" s="19"/>
      <c r="D6" s="23"/>
      <c r="E6" s="25"/>
      <c r="F6" s="4" t="s">
        <v>9</v>
      </c>
      <c r="G6" s="4" t="s">
        <v>6</v>
      </c>
      <c r="H6" s="4" t="s">
        <v>7</v>
      </c>
      <c r="I6" s="4" t="s">
        <v>8</v>
      </c>
      <c r="J6" s="4" t="s">
        <v>32</v>
      </c>
      <c r="K6" s="4" t="s">
        <v>33</v>
      </c>
      <c r="L6" s="4" t="s">
        <v>10</v>
      </c>
      <c r="M6" s="4" t="s">
        <v>11</v>
      </c>
      <c r="N6" s="4" t="s">
        <v>34</v>
      </c>
      <c r="O6" s="21"/>
      <c r="P6" s="12" t="s">
        <v>13</v>
      </c>
      <c r="Q6" s="12" t="s">
        <v>12</v>
      </c>
      <c r="R6" s="12" t="s">
        <v>14</v>
      </c>
      <c r="S6" s="12" t="s">
        <v>15</v>
      </c>
      <c r="T6" s="11"/>
      <c r="U6" s="4" t="s">
        <v>13</v>
      </c>
      <c r="V6" s="4" t="s">
        <v>12</v>
      </c>
      <c r="W6" s="4" t="s">
        <v>14</v>
      </c>
      <c r="X6" s="4" t="s">
        <v>15</v>
      </c>
      <c r="Y6" s="19"/>
      <c r="Z6" s="23"/>
      <c r="AA6" s="19"/>
      <c r="AB6" s="18"/>
      <c r="AC6" s="4" t="s">
        <v>16</v>
      </c>
      <c r="AD6" s="4" t="s">
        <v>35</v>
      </c>
      <c r="AE6" s="4" t="s">
        <v>17</v>
      </c>
      <c r="AF6" s="4" t="s">
        <v>20</v>
      </c>
      <c r="AG6" s="4" t="s">
        <v>18</v>
      </c>
      <c r="AH6" s="4" t="s">
        <v>19</v>
      </c>
      <c r="AI6" s="4" t="s">
        <v>21</v>
      </c>
      <c r="AJ6" s="18"/>
      <c r="AK6" s="5" t="s">
        <v>22</v>
      </c>
      <c r="AL6" s="6" t="s">
        <v>23</v>
      </c>
      <c r="AM6" s="6" t="s">
        <v>24</v>
      </c>
      <c r="AN6" s="15"/>
      <c r="AO6" s="18"/>
      <c r="AP6" s="4" t="s">
        <v>22</v>
      </c>
      <c r="AQ6" s="6" t="s">
        <v>23</v>
      </c>
      <c r="AR6" s="6" t="s">
        <v>24</v>
      </c>
      <c r="AS6" s="19"/>
      <c r="AT6" s="19"/>
      <c r="AU6" s="19"/>
    </row>
    <row r="7" spans="1:47">
      <c r="A7" s="3"/>
      <c r="B7" s="14" t="s">
        <v>27</v>
      </c>
      <c r="C7" s="3">
        <v>100538.5</v>
      </c>
      <c r="D7" s="9">
        <v>104818</v>
      </c>
      <c r="E7" s="7">
        <f t="shared" ref="E7" si="0">D7/C7*100</f>
        <v>104.25657832571602</v>
      </c>
      <c r="F7" s="3">
        <v>57558.2</v>
      </c>
      <c r="G7" s="3">
        <v>6602.3</v>
      </c>
      <c r="H7" s="3">
        <v>1321</v>
      </c>
      <c r="I7" s="3">
        <v>11229</v>
      </c>
      <c r="J7" s="3">
        <v>22791.5</v>
      </c>
      <c r="K7" s="3"/>
      <c r="L7" s="3">
        <v>1035</v>
      </c>
      <c r="M7" s="3">
        <v>138</v>
      </c>
      <c r="N7" s="3">
        <v>36</v>
      </c>
      <c r="O7" s="13">
        <f t="shared" ref="O7" si="1">SUM(P7:S7)</f>
        <v>100</v>
      </c>
      <c r="P7" s="13">
        <f t="shared" ref="P7" si="2">U7/D7*100</f>
        <v>94.928352000610587</v>
      </c>
      <c r="Q7" s="13">
        <f t="shared" ref="Q7" si="3">V7/D7*100</f>
        <v>1.153427846362266</v>
      </c>
      <c r="R7" s="13">
        <f t="shared" ref="R7" si="4">W7/D7*100</f>
        <v>2.9570302810585969</v>
      </c>
      <c r="S7" s="13">
        <f t="shared" ref="S7" si="5">X7/D7*100</f>
        <v>0.96118987196855499</v>
      </c>
      <c r="T7" s="14" t="s">
        <v>27</v>
      </c>
      <c r="U7" s="3">
        <v>99502</v>
      </c>
      <c r="V7" s="3">
        <v>1209</v>
      </c>
      <c r="W7" s="3">
        <v>3099.5</v>
      </c>
      <c r="X7" s="3">
        <v>1007.5</v>
      </c>
      <c r="Y7" s="3">
        <v>105156</v>
      </c>
      <c r="Z7" s="9">
        <v>104676</v>
      </c>
      <c r="AA7" s="7">
        <f t="shared" ref="AA7" si="6">Z7/Y7*100</f>
        <v>99.543535318954696</v>
      </c>
      <c r="AB7" s="9">
        <f t="shared" ref="AB7" si="7">SUM(AC7:AI7)</f>
        <v>102675.5</v>
      </c>
      <c r="AC7" s="3">
        <v>4599.2</v>
      </c>
      <c r="AD7" s="3">
        <v>1331</v>
      </c>
      <c r="AE7" s="3">
        <v>24243.3</v>
      </c>
      <c r="AF7" s="3">
        <v>39879</v>
      </c>
      <c r="AG7" s="3">
        <v>5775</v>
      </c>
      <c r="AH7" s="3">
        <v>26848</v>
      </c>
      <c r="AI7" s="3"/>
      <c r="AJ7" s="9">
        <f t="shared" ref="AJ7" si="8">SUM(AK7:AM7)</f>
        <v>100</v>
      </c>
      <c r="AK7" s="7">
        <f t="shared" ref="AK7" si="9">AP7/AO7*100</f>
        <v>0.55251739704213754</v>
      </c>
      <c r="AL7" s="7">
        <f t="shared" ref="AL7" si="10">AQ7/AO7*100</f>
        <v>0.82200719743268835</v>
      </c>
      <c r="AM7" s="7">
        <f t="shared" ref="AM7" si="11">AR7/AO7*100</f>
        <v>98.625475405525179</v>
      </c>
      <c r="AN7" s="14" t="s">
        <v>27</v>
      </c>
      <c r="AO7" s="9">
        <f t="shared" ref="AO7" si="12">SUM(AP7:AR7)</f>
        <v>102675.5</v>
      </c>
      <c r="AP7" s="3">
        <v>567.29999999999995</v>
      </c>
      <c r="AQ7" s="3">
        <v>844</v>
      </c>
      <c r="AR7" s="3">
        <f>AB7-AQ7-AP7</f>
        <v>101264.2</v>
      </c>
      <c r="AS7" s="3">
        <f t="shared" ref="AS7" si="13">C7-Y7</f>
        <v>-4617.5</v>
      </c>
      <c r="AT7" s="3">
        <f t="shared" ref="AT7" si="14">D7-Z7</f>
        <v>142</v>
      </c>
      <c r="AU7" s="7">
        <f t="shared" ref="AU7" si="15">AT7/AS7*100</f>
        <v>-3.0752571737953436</v>
      </c>
    </row>
  </sheetData>
  <mergeCells count="25">
    <mergeCell ref="AO5:AO6"/>
    <mergeCell ref="A2:AU2"/>
    <mergeCell ref="AC5:AI5"/>
    <mergeCell ref="AP5:AR5"/>
    <mergeCell ref="Y4:AR4"/>
    <mergeCell ref="AS5:AS6"/>
    <mergeCell ref="AT5:AT6"/>
    <mergeCell ref="AU5:AU6"/>
    <mergeCell ref="AS4:AU4"/>
    <mergeCell ref="AB5:AB6"/>
    <mergeCell ref="F5:N5"/>
    <mergeCell ref="U5:X5"/>
    <mergeCell ref="C4:X4"/>
    <mergeCell ref="Y5:Y6"/>
    <mergeCell ref="Z5:Z6"/>
    <mergeCell ref="AA5:AA6"/>
    <mergeCell ref="P5:S5"/>
    <mergeCell ref="AJ5:AJ6"/>
    <mergeCell ref="AK5:AM5"/>
    <mergeCell ref="O5:O6"/>
    <mergeCell ref="A4:A6"/>
    <mergeCell ref="B4:B6"/>
    <mergeCell ref="C5:C6"/>
    <mergeCell ref="D5:D6"/>
    <mergeCell ref="E5:E6"/>
  </mergeCells>
  <pageMargins left="0" right="0" top="0" bottom="0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2024-06-25T14:03:29Z</dcterms:modified>
</cp:coreProperties>
</file>